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keizumi-my.sharepoint.com/personal/y-izumi_kakei-izumi_com/Documents/"/>
    </mc:Choice>
  </mc:AlternateContent>
  <xr:revisionPtr revIDLastSave="35" documentId="8_{C3ED3300-94DE-4439-86FB-4120DC20C2F2}" xr6:coauthVersionLast="45" xr6:coauthVersionMax="45" xr10:uidLastSave="{B88ABE34-E34B-4099-A78B-569E673394ED}"/>
  <bookViews>
    <workbookView xWindow="28680" yWindow="-1590" windowWidth="29040" windowHeight="15840" xr2:uid="{5A8C467A-DA8A-46DF-8DD2-A58D490469F3}"/>
  </bookViews>
  <sheets>
    <sheet name="CF表" sheetId="1" r:id="rId1"/>
    <sheet name="予算表(費目の参照にご利用ください）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5" i="1"/>
  <c r="N10" i="1"/>
  <c r="O10" i="1"/>
  <c r="P10" i="1"/>
  <c r="N25" i="1"/>
  <c r="O25" i="1"/>
  <c r="P25" i="1"/>
  <c r="O27" i="1"/>
  <c r="P27" i="1"/>
  <c r="K10" i="1"/>
  <c r="L10" i="1"/>
  <c r="M10" i="1"/>
  <c r="K25" i="1"/>
  <c r="K27" i="1" s="1"/>
  <c r="L25" i="1"/>
  <c r="L27" i="1" s="1"/>
  <c r="M25" i="1"/>
  <c r="M27" i="1" s="1"/>
  <c r="I25" i="1"/>
  <c r="J25" i="1"/>
  <c r="H25" i="1"/>
  <c r="G25" i="1"/>
  <c r="H10" i="1"/>
  <c r="I10" i="1"/>
  <c r="J10" i="1"/>
  <c r="G10" i="1"/>
  <c r="G27" i="1" s="1"/>
  <c r="F25" i="1"/>
  <c r="F10" i="1"/>
  <c r="D10" i="1"/>
  <c r="E25" i="1"/>
  <c r="E10" i="1"/>
  <c r="I53" i="2"/>
  <c r="P52" i="2"/>
  <c r="O52" i="2"/>
  <c r="N52" i="2"/>
  <c r="M52" i="2"/>
  <c r="L52" i="2"/>
  <c r="K52" i="2"/>
  <c r="J52" i="2"/>
  <c r="I52" i="2"/>
  <c r="H52" i="2"/>
  <c r="G52" i="2"/>
  <c r="F52" i="2"/>
  <c r="E52" i="2"/>
  <c r="Q51" i="2"/>
  <c r="Q50" i="2"/>
  <c r="Q49" i="2"/>
  <c r="Q52" i="2" s="1"/>
  <c r="P48" i="2"/>
  <c r="O48" i="2"/>
  <c r="O53" i="2" s="1"/>
  <c r="N48" i="2"/>
  <c r="M48" i="2"/>
  <c r="L48" i="2"/>
  <c r="L53" i="2" s="1"/>
  <c r="K48" i="2"/>
  <c r="J48" i="2"/>
  <c r="I48" i="2"/>
  <c r="H48" i="2"/>
  <c r="G48" i="2"/>
  <c r="G53" i="2" s="1"/>
  <c r="F48" i="2"/>
  <c r="E48" i="2"/>
  <c r="Q47" i="2"/>
  <c r="Q46" i="2"/>
  <c r="Q45" i="2"/>
  <c r="Q44" i="2"/>
  <c r="Q43" i="2"/>
  <c r="Q42" i="2"/>
  <c r="Q41" i="2"/>
  <c r="Q48" i="2" s="1"/>
  <c r="P40" i="2"/>
  <c r="P53" i="2" s="1"/>
  <c r="O40" i="2"/>
  <c r="N40" i="2"/>
  <c r="N53" i="2" s="1"/>
  <c r="M40" i="2"/>
  <c r="M53" i="2" s="1"/>
  <c r="L40" i="2"/>
  <c r="K40" i="2"/>
  <c r="K53" i="2" s="1"/>
  <c r="J40" i="2"/>
  <c r="J53" i="2" s="1"/>
  <c r="I40" i="2"/>
  <c r="H40" i="2"/>
  <c r="H53" i="2" s="1"/>
  <c r="G40" i="2"/>
  <c r="F40" i="2"/>
  <c r="F53" i="2" s="1"/>
  <c r="E40" i="2"/>
  <c r="E53" i="2" s="1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40" i="2" s="1"/>
  <c r="O15" i="2"/>
  <c r="O54" i="2" s="1"/>
  <c r="K15" i="2"/>
  <c r="J15" i="2"/>
  <c r="J54" i="2" s="1"/>
  <c r="G15" i="2"/>
  <c r="G54" i="2" s="1"/>
  <c r="P14" i="2"/>
  <c r="P15" i="2" s="1"/>
  <c r="P54" i="2" s="1"/>
  <c r="O14" i="2"/>
  <c r="N14" i="2"/>
  <c r="M14" i="2"/>
  <c r="M15" i="2" s="1"/>
  <c r="M54" i="2" s="1"/>
  <c r="L14" i="2"/>
  <c r="K14" i="2"/>
  <c r="J14" i="2"/>
  <c r="I14" i="2"/>
  <c r="H14" i="2"/>
  <c r="H15" i="2" s="1"/>
  <c r="H54" i="2" s="1"/>
  <c r="G14" i="2"/>
  <c r="F14" i="2"/>
  <c r="E14" i="2"/>
  <c r="E15" i="2" s="1"/>
  <c r="E54" i="2" s="1"/>
  <c r="Q13" i="2"/>
  <c r="Q12" i="2"/>
  <c r="Q11" i="2"/>
  <c r="Q10" i="2"/>
  <c r="Q9" i="2"/>
  <c r="Q14" i="2" s="1"/>
  <c r="P8" i="2"/>
  <c r="O8" i="2"/>
  <c r="N8" i="2"/>
  <c r="N15" i="2" s="1"/>
  <c r="N54" i="2" s="1"/>
  <c r="M8" i="2"/>
  <c r="L8" i="2"/>
  <c r="L15" i="2" s="1"/>
  <c r="L54" i="2" s="1"/>
  <c r="K8" i="2"/>
  <c r="J8" i="2"/>
  <c r="I8" i="2"/>
  <c r="I15" i="2" s="1"/>
  <c r="I54" i="2" s="1"/>
  <c r="H8" i="2"/>
  <c r="G8" i="2"/>
  <c r="F8" i="2"/>
  <c r="F15" i="2" s="1"/>
  <c r="F54" i="2" s="1"/>
  <c r="E8" i="2"/>
  <c r="Q7" i="2"/>
  <c r="Q6" i="2"/>
  <c r="Q5" i="2"/>
  <c r="Q4" i="2"/>
  <c r="Q8" i="2" s="1"/>
  <c r="Q15" i="2" s="1"/>
  <c r="E27" i="1" l="1"/>
  <c r="E29" i="1" s="1"/>
  <c r="F4" i="1" s="1"/>
  <c r="F27" i="1"/>
  <c r="N27" i="1"/>
  <c r="I27" i="1"/>
  <c r="H27" i="1"/>
  <c r="J27" i="1"/>
  <c r="K54" i="2"/>
  <c r="Q53" i="2"/>
  <c r="Q54" i="2"/>
  <c r="F29" i="1" l="1"/>
  <c r="G4" i="1" s="1"/>
  <c r="G29" i="1" s="1"/>
  <c r="H4" i="1" s="1"/>
  <c r="H29" i="1" s="1"/>
  <c r="I4" i="1" s="1"/>
  <c r="I29" i="1" s="1"/>
  <c r="J4" i="1" s="1"/>
  <c r="J29" i="1" s="1"/>
  <c r="K4" i="1" s="1"/>
  <c r="K29" i="1" s="1"/>
  <c r="L4" i="1" s="1"/>
  <c r="L29" i="1" s="1"/>
  <c r="M4" i="1" s="1"/>
  <c r="M29" i="1" s="1"/>
  <c r="N4" i="1" s="1"/>
  <c r="N29" i="1" s="1"/>
  <c r="O4" i="1" s="1"/>
  <c r="O29" i="1" s="1"/>
  <c r="P4" i="1" s="1"/>
  <c r="P29" i="1" s="1"/>
  <c r="D27" i="1"/>
  <c r="D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yuki</author>
  </authors>
  <commentList>
    <comment ref="D24" authorId="0" shapeId="0" xr:uid="{9883C271-0E35-4D25-9456-705D7E956EC5}">
      <text>
        <r>
          <rPr>
            <b/>
            <sz val="9"/>
            <color indexed="81"/>
            <rFont val="MS P ゴシック"/>
            <family val="3"/>
            <charset val="128"/>
          </rPr>
          <t>自動計算です。</t>
        </r>
      </text>
    </comment>
  </commentList>
</comments>
</file>

<file path=xl/sharedStrings.xml><?xml version="1.0" encoding="utf-8"?>
<sst xmlns="http://schemas.openxmlformats.org/spreadsheetml/2006/main" count="103" uniqueCount="88">
  <si>
    <t>今月</t>
    <rPh sb="0" eb="2">
      <t>コンゲツ</t>
    </rPh>
    <phoneticPr fontId="2"/>
  </si>
  <si>
    <t>4月</t>
    <rPh sb="1" eb="2">
      <t>ガツ</t>
    </rPh>
    <phoneticPr fontId="2"/>
  </si>
  <si>
    <t>【収入・出費　管理表（月次）】</t>
    <rPh sb="1" eb="3">
      <t>シュウニュウ</t>
    </rPh>
    <rPh sb="4" eb="6">
      <t>シュッピ</t>
    </rPh>
    <rPh sb="7" eb="9">
      <t>カンリ</t>
    </rPh>
    <rPh sb="9" eb="10">
      <t>ヒョウ</t>
    </rPh>
    <rPh sb="11" eb="13">
      <t>ツキナミ</t>
    </rPh>
    <phoneticPr fontId="4"/>
  </si>
  <si>
    <t>4月</t>
    <rPh sb="1" eb="2">
      <t>ガツ</t>
    </rPh>
    <phoneticPr fontId="6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</si>
  <si>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</si>
  <si>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</si>
  <si>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</si>
  <si>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</si>
  <si>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</si>
  <si>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</si>
  <si>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</si>
  <si>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</si>
  <si>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</si>
  <si>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</si>
  <si>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</si>
  <si>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 計</t>
    <rPh sb="0" eb="1">
      <t>ネン</t>
    </rPh>
    <rPh sb="2" eb="3">
      <t>ケイ</t>
    </rPh>
    <phoneticPr fontId="2"/>
  </si>
  <si>
    <t>収 入</t>
    <rPh sb="0" eb="1">
      <t>オサム</t>
    </rPh>
    <rPh sb="2" eb="3">
      <t>イリ</t>
    </rPh>
    <phoneticPr fontId="4"/>
  </si>
  <si>
    <t>給与</t>
    <rPh sb="0" eb="2">
      <t>キュウヨ</t>
    </rPh>
    <phoneticPr fontId="4"/>
  </si>
  <si>
    <t>賞与</t>
    <rPh sb="0" eb="2">
      <t>ショウヨ</t>
    </rPh>
    <phoneticPr fontId="4"/>
  </si>
  <si>
    <t>投資益</t>
    <rPh sb="0" eb="2">
      <t>トウシ</t>
    </rPh>
    <rPh sb="2" eb="3">
      <t>エキ</t>
    </rPh>
    <phoneticPr fontId="4"/>
  </si>
  <si>
    <t>その他収入</t>
    <rPh sb="2" eb="3">
      <t>タ</t>
    </rPh>
    <rPh sb="3" eb="5">
      <t>シュウニュウ</t>
    </rPh>
    <phoneticPr fontId="4"/>
  </si>
  <si>
    <t>収入計</t>
    <rPh sb="0" eb="2">
      <t>シュウニュウ</t>
    </rPh>
    <rPh sb="2" eb="3">
      <t>ケイ</t>
    </rPh>
    <phoneticPr fontId="4"/>
  </si>
  <si>
    <t>社会保険・税金</t>
    <rPh sb="0" eb="2">
      <t>シャカイ</t>
    </rPh>
    <rPh sb="2" eb="4">
      <t>ホケン</t>
    </rPh>
    <rPh sb="5" eb="7">
      <t>ゼイキン</t>
    </rPh>
    <phoneticPr fontId="4"/>
  </si>
  <si>
    <t>健康保険</t>
    <rPh sb="0" eb="2">
      <t>ケンコウ</t>
    </rPh>
    <rPh sb="2" eb="4">
      <t>ホケン</t>
    </rPh>
    <phoneticPr fontId="4"/>
  </si>
  <si>
    <t>厚生年金</t>
    <rPh sb="0" eb="2">
      <t>コウセイ</t>
    </rPh>
    <rPh sb="2" eb="4">
      <t>ネンキン</t>
    </rPh>
    <phoneticPr fontId="4"/>
  </si>
  <si>
    <t>所得税</t>
    <rPh sb="0" eb="3">
      <t>ショトクゼイ</t>
    </rPh>
    <phoneticPr fontId="4"/>
  </si>
  <si>
    <t>住民税</t>
    <rPh sb="0" eb="3">
      <t>ジュウミンゼイ</t>
    </rPh>
    <phoneticPr fontId="4"/>
  </si>
  <si>
    <t>その他</t>
    <rPh sb="2" eb="3">
      <t>タ</t>
    </rPh>
    <phoneticPr fontId="4"/>
  </si>
  <si>
    <t>a.社会保険等計</t>
    <rPh sb="2" eb="4">
      <t>シャカイ</t>
    </rPh>
    <rPh sb="4" eb="6">
      <t>ホケン</t>
    </rPh>
    <rPh sb="6" eb="7">
      <t>トウ</t>
    </rPh>
    <rPh sb="7" eb="8">
      <t>ケイ</t>
    </rPh>
    <phoneticPr fontId="4"/>
  </si>
  <si>
    <t>可処分所得</t>
    <rPh sb="0" eb="3">
      <t>カショブン</t>
    </rPh>
    <rPh sb="3" eb="5">
      <t>ショトク</t>
    </rPh>
    <phoneticPr fontId="4"/>
  </si>
  <si>
    <t>費    用</t>
    <rPh sb="0" eb="1">
      <t>ヒ</t>
    </rPh>
    <rPh sb="5" eb="6">
      <t>ヨウ</t>
    </rPh>
    <phoneticPr fontId="4"/>
  </si>
  <si>
    <t>基本生活費</t>
    <rPh sb="0" eb="2">
      <t>キホン</t>
    </rPh>
    <rPh sb="2" eb="4">
      <t>セイカツ</t>
    </rPh>
    <rPh sb="4" eb="5">
      <t>ヒ</t>
    </rPh>
    <phoneticPr fontId="4"/>
  </si>
  <si>
    <t>家賃・共益費</t>
    <rPh sb="0" eb="2">
      <t>ヤチン</t>
    </rPh>
    <rPh sb="3" eb="6">
      <t>キョウエキヒ</t>
    </rPh>
    <phoneticPr fontId="4"/>
  </si>
  <si>
    <t>上下水道代</t>
    <rPh sb="0" eb="2">
      <t>ジョウゲ</t>
    </rPh>
    <rPh sb="2" eb="4">
      <t>スイドウ</t>
    </rPh>
    <rPh sb="4" eb="5">
      <t>ダイ</t>
    </rPh>
    <phoneticPr fontId="4"/>
  </si>
  <si>
    <t>電気代</t>
    <rPh sb="0" eb="3">
      <t>デンキダイ</t>
    </rPh>
    <phoneticPr fontId="4"/>
  </si>
  <si>
    <t>ガス代</t>
    <rPh sb="2" eb="3">
      <t>ダイ</t>
    </rPh>
    <phoneticPr fontId="4"/>
  </si>
  <si>
    <t>NHK</t>
    <phoneticPr fontId="4"/>
  </si>
  <si>
    <t>ﾌﾟﾛﾊﾞｲﾀﾞ料</t>
    <rPh sb="8" eb="9">
      <t>リョウ</t>
    </rPh>
    <phoneticPr fontId="4"/>
  </si>
  <si>
    <t>ケータイ代</t>
    <rPh sb="4" eb="5">
      <t>ダイ</t>
    </rPh>
    <phoneticPr fontId="4"/>
  </si>
  <si>
    <t>保険料</t>
    <rPh sb="0" eb="3">
      <t>ホケンリョウ</t>
    </rPh>
    <phoneticPr fontId="6"/>
  </si>
  <si>
    <t>食費</t>
    <rPh sb="0" eb="2">
      <t>ショクヒ</t>
    </rPh>
    <phoneticPr fontId="6"/>
  </si>
  <si>
    <t>外食喫茶費</t>
    <rPh sb="0" eb="2">
      <t>ガイショク</t>
    </rPh>
    <rPh sb="2" eb="4">
      <t>キッサ</t>
    </rPh>
    <rPh sb="4" eb="5">
      <t>ヒ</t>
    </rPh>
    <phoneticPr fontId="6"/>
  </si>
  <si>
    <t>日用品費</t>
    <rPh sb="0" eb="3">
      <t>ニチヨウヒン</t>
    </rPh>
    <rPh sb="3" eb="4">
      <t>ヒ</t>
    </rPh>
    <phoneticPr fontId="6"/>
  </si>
  <si>
    <t>服飾品費</t>
    <rPh sb="0" eb="3">
      <t>フクショクヒン</t>
    </rPh>
    <rPh sb="3" eb="4">
      <t>ヒ</t>
    </rPh>
    <phoneticPr fontId="4"/>
  </si>
  <si>
    <t>車両維持費</t>
    <rPh sb="0" eb="2">
      <t>シャリョウ</t>
    </rPh>
    <rPh sb="2" eb="5">
      <t>イジヒ</t>
    </rPh>
    <phoneticPr fontId="4"/>
  </si>
  <si>
    <t>交通費</t>
    <rPh sb="0" eb="3">
      <t>コウツウヒ</t>
    </rPh>
    <phoneticPr fontId="4"/>
  </si>
  <si>
    <t>医療費・医薬品</t>
    <rPh sb="0" eb="3">
      <t>イリョウヒ</t>
    </rPh>
    <rPh sb="4" eb="7">
      <t>イヤクヒン</t>
    </rPh>
    <phoneticPr fontId="4"/>
  </si>
  <si>
    <t>理容・美容</t>
    <rPh sb="0" eb="2">
      <t>リヨウ</t>
    </rPh>
    <rPh sb="3" eb="5">
      <t>ビヨウ</t>
    </rPh>
    <phoneticPr fontId="4"/>
  </si>
  <si>
    <t>書籍・新聞代</t>
    <rPh sb="0" eb="2">
      <t>ショセキ</t>
    </rPh>
    <rPh sb="3" eb="5">
      <t>シンブン</t>
    </rPh>
    <rPh sb="5" eb="6">
      <t>ダイ</t>
    </rPh>
    <phoneticPr fontId="6"/>
  </si>
  <si>
    <t>ﾌｨｯﾄﾈｽ・ﾎﾞﾃﾞｨｹｱ</t>
    <phoneticPr fontId="6"/>
  </si>
  <si>
    <t>趣味・娯楽</t>
    <rPh sb="0" eb="2">
      <t>シュミ</t>
    </rPh>
    <rPh sb="3" eb="5">
      <t>ゴラク</t>
    </rPh>
    <phoneticPr fontId="4"/>
  </si>
  <si>
    <t>飲み会・会食</t>
    <rPh sb="0" eb="1">
      <t>ノ</t>
    </rPh>
    <rPh sb="2" eb="3">
      <t>カイ</t>
    </rPh>
    <rPh sb="4" eb="6">
      <t>カイショク</t>
    </rPh>
    <phoneticPr fontId="4"/>
  </si>
  <si>
    <t>贈答費</t>
    <rPh sb="0" eb="2">
      <t>ゾウトウ</t>
    </rPh>
    <rPh sb="2" eb="3">
      <t>ヒ</t>
    </rPh>
    <phoneticPr fontId="6"/>
  </si>
  <si>
    <t>基本生活費計</t>
    <rPh sb="0" eb="2">
      <t>キホン</t>
    </rPh>
    <rPh sb="2" eb="5">
      <t>セイカツヒ</t>
    </rPh>
    <rPh sb="5" eb="6">
      <t>ケイ</t>
    </rPh>
    <phoneticPr fontId="6"/>
  </si>
  <si>
    <t>高額・イベント出費</t>
    <rPh sb="0" eb="2">
      <t>コウガク</t>
    </rPh>
    <rPh sb="7" eb="9">
      <t>シュッピ</t>
    </rPh>
    <phoneticPr fontId="4"/>
  </si>
  <si>
    <t>家具・家電</t>
    <rPh sb="0" eb="2">
      <t>カグ</t>
    </rPh>
    <rPh sb="3" eb="5">
      <t>カデン</t>
    </rPh>
    <phoneticPr fontId="6"/>
  </si>
  <si>
    <t>自動車関係</t>
    <rPh sb="0" eb="3">
      <t>ジドウシャ</t>
    </rPh>
    <rPh sb="3" eb="5">
      <t>カンケイ</t>
    </rPh>
    <phoneticPr fontId="6"/>
  </si>
  <si>
    <t>旅行</t>
    <rPh sb="0" eb="2">
      <t>リョコウ</t>
    </rPh>
    <phoneticPr fontId="4"/>
  </si>
  <si>
    <t>資格等</t>
    <rPh sb="0" eb="2">
      <t>シカク</t>
    </rPh>
    <rPh sb="2" eb="3">
      <t>トウ</t>
    </rPh>
    <phoneticPr fontId="6"/>
  </si>
  <si>
    <t>その他</t>
    <rPh sb="2" eb="3">
      <t>タ</t>
    </rPh>
    <phoneticPr fontId="6"/>
  </si>
  <si>
    <t>高額等出費計</t>
    <rPh sb="0" eb="2">
      <t>コウガク</t>
    </rPh>
    <rPh sb="2" eb="3">
      <t>トウ</t>
    </rPh>
    <rPh sb="3" eb="5">
      <t>シュッピ</t>
    </rPh>
    <rPh sb="5" eb="6">
      <t>ケイ</t>
    </rPh>
    <phoneticPr fontId="4"/>
  </si>
  <si>
    <t>損失等</t>
    <rPh sb="0" eb="2">
      <t>ソンシツ</t>
    </rPh>
    <rPh sb="2" eb="3">
      <t>トウ</t>
    </rPh>
    <phoneticPr fontId="4"/>
  </si>
  <si>
    <t>支払利息</t>
    <rPh sb="0" eb="2">
      <t>シハライ</t>
    </rPh>
    <rPh sb="2" eb="4">
      <t>リソク</t>
    </rPh>
    <phoneticPr fontId="4"/>
  </si>
  <si>
    <t>投資損</t>
    <rPh sb="0" eb="2">
      <t>トウシ</t>
    </rPh>
    <rPh sb="2" eb="3">
      <t>ソン</t>
    </rPh>
    <phoneticPr fontId="4"/>
  </si>
  <si>
    <t>使途不明・臨時損</t>
    <rPh sb="0" eb="2">
      <t>シト</t>
    </rPh>
    <rPh sb="2" eb="4">
      <t>フメイ</t>
    </rPh>
    <rPh sb="5" eb="7">
      <t>リンジ</t>
    </rPh>
    <rPh sb="7" eb="8">
      <t>ソン</t>
    </rPh>
    <phoneticPr fontId="4"/>
  </si>
  <si>
    <t>損失計</t>
    <rPh sb="0" eb="2">
      <t>ソンシツ</t>
    </rPh>
    <rPh sb="2" eb="3">
      <t>ケイ</t>
    </rPh>
    <phoneticPr fontId="4"/>
  </si>
  <si>
    <t>b.費用計</t>
    <rPh sb="2" eb="4">
      <t>ヒヨウ</t>
    </rPh>
    <rPh sb="4" eb="5">
      <t>ケイ</t>
    </rPh>
    <phoneticPr fontId="4"/>
  </si>
  <si>
    <t>損  益</t>
    <rPh sb="0" eb="1">
      <t>ソン</t>
    </rPh>
    <rPh sb="3" eb="4">
      <t>エキ</t>
    </rPh>
    <phoneticPr fontId="4"/>
  </si>
  <si>
    <t>収　支</t>
    <rPh sb="0" eb="1">
      <t>オサム</t>
    </rPh>
    <rPh sb="2" eb="3">
      <t>シ</t>
    </rPh>
    <phoneticPr fontId="2"/>
  </si>
  <si>
    <t>収　入</t>
    <rPh sb="0" eb="1">
      <t>オサム</t>
    </rPh>
    <rPh sb="2" eb="3">
      <t>ニュウ</t>
    </rPh>
    <phoneticPr fontId="2"/>
  </si>
  <si>
    <t>支　出</t>
    <rPh sb="0" eb="1">
      <t>シ</t>
    </rPh>
    <rPh sb="2" eb="3">
      <t>デ</t>
    </rPh>
    <phoneticPr fontId="2"/>
  </si>
  <si>
    <t>(単位:万円)</t>
    <rPh sb="1" eb="3">
      <t>タンイ</t>
    </rPh>
    <rPh sb="4" eb="6">
      <t>マンエン</t>
    </rPh>
    <phoneticPr fontId="2"/>
  </si>
  <si>
    <t>アルバイト</t>
    <phoneticPr fontId="2"/>
  </si>
  <si>
    <t>仕送り</t>
    <rPh sb="0" eb="2">
      <t>シオク</t>
    </rPh>
    <phoneticPr fontId="2"/>
  </si>
  <si>
    <t>奨学金</t>
    <rPh sb="0" eb="3">
      <t>ショウガクキン</t>
    </rPh>
    <phoneticPr fontId="2"/>
  </si>
  <si>
    <t>計</t>
    <rPh sb="0" eb="1">
      <t>ケイ</t>
    </rPh>
    <phoneticPr fontId="2"/>
  </si>
  <si>
    <t>その他</t>
    <rPh sb="2" eb="3">
      <t>タ</t>
    </rPh>
    <phoneticPr fontId="2"/>
  </si>
  <si>
    <t>家賃</t>
    <rPh sb="0" eb="2">
      <t>ヤチン</t>
    </rPh>
    <phoneticPr fontId="2"/>
  </si>
  <si>
    <t>スマホ等</t>
    <rPh sb="3" eb="4">
      <t>トウ</t>
    </rPh>
    <phoneticPr fontId="2"/>
  </si>
  <si>
    <t>理・美容</t>
    <rPh sb="0" eb="1">
      <t>リ</t>
    </rPh>
    <rPh sb="2" eb="4">
      <t>ビヨウ</t>
    </rPh>
    <phoneticPr fontId="2"/>
  </si>
  <si>
    <t>特別費</t>
    <rPh sb="0" eb="2">
      <t>トクベツ</t>
    </rPh>
    <rPh sb="2" eb="3">
      <t>ヒ</t>
    </rPh>
    <phoneticPr fontId="2"/>
  </si>
  <si>
    <t>水道光熱費</t>
    <rPh sb="0" eb="2">
      <t>スイドウ</t>
    </rPh>
    <rPh sb="2" eb="5">
      <t>コウネツヒ</t>
    </rPh>
    <phoneticPr fontId="2"/>
  </si>
  <si>
    <t>食費・日用品費</t>
    <rPh sb="0" eb="2">
      <t>ショクヒ</t>
    </rPh>
    <rPh sb="3" eb="6">
      <t>ニチヨウヒン</t>
    </rPh>
    <rPh sb="6" eb="7">
      <t>ヒ</t>
    </rPh>
    <phoneticPr fontId="2"/>
  </si>
  <si>
    <t>先月</t>
    <rPh sb="0" eb="2">
      <t>センゲツ</t>
    </rPh>
    <phoneticPr fontId="2"/>
  </si>
  <si>
    <t>大学生の資金管理表</t>
    <rPh sb="0" eb="3">
      <t>ダイガクセイ</t>
    </rPh>
    <rPh sb="4" eb="6">
      <t>シキン</t>
    </rPh>
    <rPh sb="6" eb="8">
      <t>カンリ</t>
    </rPh>
    <rPh sb="8" eb="9">
      <t>ヒョウ</t>
    </rPh>
    <phoneticPr fontId="2"/>
  </si>
  <si>
    <t>(月初)預貯金残高</t>
    <rPh sb="1" eb="3">
      <t>ゲッショ</t>
    </rPh>
    <rPh sb="4" eb="7">
      <t>ヨチョキン</t>
    </rPh>
    <rPh sb="7" eb="9">
      <t>ザンダカ</t>
    </rPh>
    <phoneticPr fontId="2"/>
  </si>
  <si>
    <t>(月末)預貯金残高</t>
    <rPh sb="1" eb="3">
      <t>ゲツマツ</t>
    </rPh>
    <rPh sb="4" eb="7">
      <t>ヨチョキン</t>
    </rPh>
    <rPh sb="7" eb="9">
      <t>ザンダカ</t>
    </rPh>
    <phoneticPr fontId="2"/>
  </si>
  <si>
    <t>～ 家計の泉 ～</t>
    <rPh sb="2" eb="4">
      <t>カケイ</t>
    </rPh>
    <rPh sb="5" eb="6">
      <t>イズミ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</si>
</sst>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9" formatCode="0&quot;年&quot;"/>
    <numFmt numFmtId="180" formatCode="[Blue]#,##0;[Red]\-#,##0"/>
    <numFmt numFmtId="181" formatCode="\+#,##0;\-#,##0"/>
  </numFmts>
  <fonts count="20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color indexed="3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rgb="FFFF99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rgb="FF00B050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9"/>
      <color indexed="81"/>
      <name val="MS P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3" fillId="0" borderId="1" xfId="0" applyFont="1" applyBorder="1">
      <alignment vertical="center"/>
    </xf>
    <xf numFmtId="179" fontId="5" fillId="2" borderId="2" xfId="0" applyNumberFormat="1" applyFont="1" applyFill="1" applyBorder="1" applyAlignment="1">
      <alignment horizontal="center" vertical="center"/>
    </xf>
    <xf numFmtId="179" fontId="5" fillId="2" borderId="3" xfId="0" applyNumberFormat="1" applyFont="1" applyFill="1" applyBorder="1" applyAlignment="1">
      <alignment horizontal="center" vertical="center"/>
    </xf>
    <xf numFmtId="179" fontId="5" fillId="2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9" fontId="5" fillId="2" borderId="7" xfId="0" applyNumberFormat="1" applyFont="1" applyFill="1" applyBorder="1" applyAlignment="1">
      <alignment horizontal="center" vertical="center"/>
    </xf>
    <xf numFmtId="179" fontId="5" fillId="2" borderId="8" xfId="0" applyNumberFormat="1" applyFont="1" applyFill="1" applyBorder="1" applyAlignment="1">
      <alignment horizontal="center" vertical="center"/>
    </xf>
    <xf numFmtId="179" fontId="5" fillId="2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 textRotation="255"/>
    </xf>
    <xf numFmtId="0" fontId="0" fillId="3" borderId="13" xfId="0" applyFill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/>
    </xf>
    <xf numFmtId="38" fontId="5" fillId="0" borderId="14" xfId="1" applyFont="1" applyFill="1" applyBorder="1">
      <alignment vertical="center"/>
    </xf>
    <xf numFmtId="38" fontId="5" fillId="0" borderId="15" xfId="1" applyFont="1" applyFill="1" applyBorder="1">
      <alignment vertical="center"/>
    </xf>
    <xf numFmtId="0" fontId="7" fillId="0" borderId="16" xfId="0" applyFont="1" applyBorder="1" applyAlignment="1">
      <alignment horizontal="center" vertical="center"/>
    </xf>
    <xf numFmtId="38" fontId="5" fillId="0" borderId="16" xfId="1" applyFont="1" applyFill="1" applyBorder="1">
      <alignment vertical="center"/>
    </xf>
    <xf numFmtId="38" fontId="5" fillId="0" borderId="17" xfId="1" applyFont="1" applyFill="1" applyBorder="1">
      <alignment vertical="center"/>
    </xf>
    <xf numFmtId="0" fontId="7" fillId="0" borderId="10" xfId="0" applyFont="1" applyBorder="1" applyAlignment="1">
      <alignment horizontal="center" vertical="center"/>
    </xf>
    <xf numFmtId="38" fontId="5" fillId="0" borderId="10" xfId="1" applyFont="1" applyFill="1" applyBorder="1">
      <alignment vertical="center"/>
    </xf>
    <xf numFmtId="38" fontId="5" fillId="0" borderId="11" xfId="1" applyFont="1" applyFill="1" applyBorder="1">
      <alignment vertical="center"/>
    </xf>
    <xf numFmtId="0" fontId="0" fillId="3" borderId="18" xfId="0" applyFill="1" applyBorder="1" applyAlignment="1">
      <alignment horizontal="center" vertical="center" textRotation="255"/>
    </xf>
    <xf numFmtId="0" fontId="0" fillId="3" borderId="19" xfId="0" applyFill="1" applyBorder="1" applyAlignment="1">
      <alignment horizontal="center" vertical="center" textRotation="255"/>
    </xf>
    <xf numFmtId="0" fontId="8" fillId="3" borderId="20" xfId="0" applyFont="1" applyFill="1" applyBorder="1" applyAlignment="1">
      <alignment horizontal="center" vertical="center"/>
    </xf>
    <xf numFmtId="38" fontId="9" fillId="0" borderId="21" xfId="1" applyFont="1" applyFill="1" applyBorder="1">
      <alignment vertical="center"/>
    </xf>
    <xf numFmtId="38" fontId="9" fillId="0" borderId="22" xfId="1" applyFont="1" applyFill="1" applyBorder="1">
      <alignment vertical="center"/>
    </xf>
    <xf numFmtId="0" fontId="10" fillId="4" borderId="23" xfId="0" applyFont="1" applyFill="1" applyBorder="1" applyAlignment="1">
      <alignment horizontal="center" vertical="center" textRotation="255"/>
    </xf>
    <xf numFmtId="0" fontId="10" fillId="4" borderId="24" xfId="0" applyFont="1" applyFill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/>
    </xf>
    <xf numFmtId="38" fontId="5" fillId="0" borderId="25" xfId="1" applyFont="1" applyFill="1" applyBorder="1">
      <alignment vertical="center"/>
    </xf>
    <xf numFmtId="38" fontId="5" fillId="0" borderId="26" xfId="1" applyFont="1" applyFill="1" applyBorder="1">
      <alignment vertical="center"/>
    </xf>
    <xf numFmtId="0" fontId="10" fillId="4" borderId="27" xfId="0" applyFont="1" applyFill="1" applyBorder="1" applyAlignment="1">
      <alignment horizontal="center" vertical="center" textRotation="255"/>
    </xf>
    <xf numFmtId="0" fontId="10" fillId="4" borderId="0" xfId="0" applyFont="1" applyFill="1" applyAlignment="1">
      <alignment horizontal="center" vertical="center" textRotation="255"/>
    </xf>
    <xf numFmtId="0" fontId="10" fillId="4" borderId="28" xfId="0" applyFont="1" applyFill="1" applyBorder="1" applyAlignment="1">
      <alignment horizontal="center" vertical="center" textRotation="255"/>
    </xf>
    <xf numFmtId="0" fontId="10" fillId="4" borderId="29" xfId="0" applyFont="1" applyFill="1" applyBorder="1" applyAlignment="1">
      <alignment horizontal="center" vertical="center" textRotation="255"/>
    </xf>
    <xf numFmtId="0" fontId="11" fillId="4" borderId="20" xfId="0" applyFont="1" applyFill="1" applyBorder="1" applyAlignment="1">
      <alignment horizontal="right" vertical="center"/>
    </xf>
    <xf numFmtId="38" fontId="12" fillId="0" borderId="21" xfId="1" applyFont="1" applyFill="1" applyBorder="1">
      <alignment vertical="center"/>
    </xf>
    <xf numFmtId="38" fontId="12" fillId="0" borderId="22" xfId="1" applyFont="1" applyFill="1" applyBorder="1">
      <alignment vertical="center"/>
    </xf>
    <xf numFmtId="0" fontId="13" fillId="5" borderId="30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0" fontId="13" fillId="5" borderId="32" xfId="0" applyFont="1" applyFill="1" applyBorder="1" applyAlignment="1">
      <alignment horizontal="center" vertical="center"/>
    </xf>
    <xf numFmtId="180" fontId="14" fillId="5" borderId="33" xfId="1" applyNumberFormat="1" applyFont="1" applyFill="1" applyBorder="1">
      <alignment vertical="center"/>
    </xf>
    <xf numFmtId="180" fontId="14" fillId="5" borderId="34" xfId="1" applyNumberFormat="1" applyFont="1" applyFill="1" applyBorder="1">
      <alignment vertical="center"/>
    </xf>
    <xf numFmtId="0" fontId="0" fillId="6" borderId="27" xfId="0" applyFill="1" applyBorder="1" applyAlignment="1">
      <alignment horizontal="center" vertical="center" textRotation="255"/>
    </xf>
    <xf numFmtId="0" fontId="0" fillId="4" borderId="35" xfId="0" applyFill="1" applyBorder="1" applyAlignment="1">
      <alignment horizontal="center" vertical="center" textRotation="255"/>
    </xf>
    <xf numFmtId="0" fontId="7" fillId="0" borderId="36" xfId="0" applyFont="1" applyBorder="1" applyAlignment="1">
      <alignment horizontal="center" vertical="center"/>
    </xf>
    <xf numFmtId="38" fontId="5" fillId="0" borderId="36" xfId="1" applyFont="1" applyFill="1" applyBorder="1">
      <alignment vertical="center"/>
    </xf>
    <xf numFmtId="38" fontId="5" fillId="0" borderId="37" xfId="1" applyFont="1" applyFill="1" applyBorder="1">
      <alignment vertical="center"/>
    </xf>
    <xf numFmtId="38" fontId="5" fillId="0" borderId="38" xfId="1" applyFont="1" applyFill="1" applyBorder="1">
      <alignment vertical="center"/>
    </xf>
    <xf numFmtId="38" fontId="5" fillId="0" borderId="39" xfId="1" applyFont="1" applyFill="1" applyBorder="1">
      <alignment vertical="center"/>
    </xf>
    <xf numFmtId="0" fontId="7" fillId="0" borderId="3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38" fontId="5" fillId="0" borderId="40" xfId="1" applyFont="1" applyFill="1" applyBorder="1">
      <alignment vertical="center"/>
    </xf>
    <xf numFmtId="38" fontId="5" fillId="0" borderId="41" xfId="1" applyFont="1" applyFill="1" applyBorder="1">
      <alignment vertical="center"/>
    </xf>
    <xf numFmtId="0" fontId="0" fillId="4" borderId="42" xfId="0" applyFill="1" applyBorder="1" applyAlignment="1">
      <alignment horizontal="center" vertical="center" textRotation="255"/>
    </xf>
    <xf numFmtId="38" fontId="14" fillId="0" borderId="21" xfId="1" applyFont="1" applyFill="1" applyBorder="1">
      <alignment vertical="center"/>
    </xf>
    <xf numFmtId="38" fontId="14" fillId="0" borderId="22" xfId="1" applyFont="1" applyFill="1" applyBorder="1">
      <alignment vertical="center"/>
    </xf>
    <xf numFmtId="0" fontId="4" fillId="7" borderId="43" xfId="0" applyFont="1" applyFill="1" applyBorder="1" applyAlignment="1">
      <alignment horizontal="center" vertical="center" textRotation="255"/>
    </xf>
    <xf numFmtId="0" fontId="4" fillId="7" borderId="35" xfId="0" applyFont="1" applyFill="1" applyBorder="1" applyAlignment="1">
      <alignment horizontal="center" vertical="center" textRotation="255"/>
    </xf>
    <xf numFmtId="0" fontId="4" fillId="7" borderId="42" xfId="0" applyFont="1" applyFill="1" applyBorder="1" applyAlignment="1">
      <alignment horizontal="center" vertical="center" textRotation="255"/>
    </xf>
    <xf numFmtId="0" fontId="11" fillId="7" borderId="20" xfId="0" applyFont="1" applyFill="1" applyBorder="1" applyAlignment="1">
      <alignment horizontal="right" vertical="center"/>
    </xf>
    <xf numFmtId="0" fontId="5" fillId="8" borderId="43" xfId="0" applyFont="1" applyFill="1" applyBorder="1" applyAlignment="1">
      <alignment horizontal="center" vertical="center" textRotation="255"/>
    </xf>
    <xf numFmtId="0" fontId="5" fillId="8" borderId="35" xfId="0" applyFont="1" applyFill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/>
    </xf>
    <xf numFmtId="0" fontId="5" fillId="8" borderId="42" xfId="0" applyFont="1" applyFill="1" applyBorder="1" applyAlignment="1">
      <alignment horizontal="center" vertical="center" textRotation="255"/>
    </xf>
    <xf numFmtId="0" fontId="11" fillId="8" borderId="20" xfId="0" applyFont="1" applyFill="1" applyBorder="1" applyAlignment="1">
      <alignment horizontal="right" vertical="center"/>
    </xf>
    <xf numFmtId="0" fontId="0" fillId="6" borderId="28" xfId="0" applyFill="1" applyBorder="1" applyAlignment="1">
      <alignment horizontal="center" vertical="center" textRotation="255"/>
    </xf>
    <xf numFmtId="0" fontId="8" fillId="6" borderId="31" xfId="0" applyFont="1" applyFill="1" applyBorder="1" applyAlignment="1">
      <alignment horizontal="center" vertical="center"/>
    </xf>
    <xf numFmtId="0" fontId="8" fillId="6" borderId="32" xfId="0" applyFont="1" applyFill="1" applyBorder="1" applyAlignment="1">
      <alignment horizontal="center" vertical="center"/>
    </xf>
    <xf numFmtId="38" fontId="12" fillId="0" borderId="44" xfId="1" applyFont="1" applyFill="1" applyBorder="1">
      <alignment vertical="center"/>
    </xf>
    <xf numFmtId="38" fontId="12" fillId="0" borderId="45" xfId="1" applyFont="1" applyFill="1" applyBorder="1">
      <alignment vertical="center"/>
    </xf>
    <xf numFmtId="0" fontId="8" fillId="5" borderId="46" xfId="0" applyFont="1" applyFill="1" applyBorder="1" applyAlignment="1">
      <alignment horizontal="center" vertical="center"/>
    </xf>
    <xf numFmtId="0" fontId="8" fillId="5" borderId="47" xfId="0" applyFont="1" applyFill="1" applyBorder="1" applyAlignment="1">
      <alignment horizontal="center" vertical="center"/>
    </xf>
    <xf numFmtId="180" fontId="14" fillId="5" borderId="47" xfId="1" applyNumberFormat="1" applyFont="1" applyFill="1" applyBorder="1">
      <alignment vertical="center"/>
    </xf>
    <xf numFmtId="180" fontId="14" fillId="5" borderId="48" xfId="1" applyNumberFormat="1" applyFont="1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35" xfId="0" applyBorder="1">
      <alignment vertical="center"/>
    </xf>
    <xf numFmtId="0" fontId="0" fillId="0" borderId="13" xfId="0" applyBorder="1">
      <alignment vertical="center"/>
    </xf>
    <xf numFmtId="0" fontId="15" fillId="0" borderId="10" xfId="0" applyFont="1" applyBorder="1">
      <alignment vertical="center"/>
    </xf>
    <xf numFmtId="0" fontId="15" fillId="0" borderId="0" xfId="0" applyFont="1">
      <alignment vertical="center"/>
    </xf>
    <xf numFmtId="0" fontId="16" fillId="0" borderId="50" xfId="0" applyFont="1" applyBorder="1">
      <alignment vertical="center"/>
    </xf>
    <xf numFmtId="0" fontId="16" fillId="0" borderId="9" xfId="0" applyFont="1" applyBorder="1">
      <alignment vertical="center"/>
    </xf>
    <xf numFmtId="0" fontId="16" fillId="0" borderId="13" xfId="0" applyFont="1" applyBorder="1">
      <alignment vertical="center"/>
    </xf>
    <xf numFmtId="0" fontId="16" fillId="0" borderId="0" xfId="0" applyFont="1">
      <alignment vertical="center"/>
    </xf>
    <xf numFmtId="0" fontId="17" fillId="0" borderId="50" xfId="0" applyFont="1" applyBorder="1">
      <alignment vertical="center"/>
    </xf>
    <xf numFmtId="0" fontId="17" fillId="0" borderId="9" xfId="0" applyFont="1" applyBorder="1">
      <alignment vertical="center"/>
    </xf>
    <xf numFmtId="0" fontId="17" fillId="0" borderId="13" xfId="0" applyFont="1" applyBorder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49" fontId="0" fillId="0" borderId="0" xfId="0" applyNumberFormat="1" applyAlignment="1">
      <alignment horizontal="centerContinuous" vertical="center"/>
    </xf>
    <xf numFmtId="0" fontId="0" fillId="9" borderId="13" xfId="0" applyFill="1" applyBorder="1">
      <alignment vertical="center"/>
    </xf>
    <xf numFmtId="0" fontId="0" fillId="0" borderId="13" xfId="0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0" fontId="15" fillId="10" borderId="13" xfId="0" applyFont="1" applyFill="1" applyBorder="1">
      <alignment vertical="center"/>
    </xf>
    <xf numFmtId="181" fontId="0" fillId="10" borderId="13" xfId="0" applyNumberFormat="1" applyFill="1" applyBorder="1">
      <alignment vertical="center"/>
    </xf>
    <xf numFmtId="0" fontId="15" fillId="0" borderId="51" xfId="0" applyFont="1" applyBorder="1" applyAlignment="1">
      <alignment horizontal="centerContinuous" vertical="center" wrapText="1"/>
    </xf>
    <xf numFmtId="0" fontId="15" fillId="0" borderId="52" xfId="0" applyFont="1" applyBorder="1" applyAlignment="1">
      <alignment horizontal="centerContinuous" vertical="center"/>
    </xf>
    <xf numFmtId="0" fontId="0" fillId="0" borderId="51" xfId="0" applyBorder="1" applyAlignment="1">
      <alignment horizontal="centerContinuous" vertical="center"/>
    </xf>
    <xf numFmtId="0" fontId="0" fillId="0" borderId="52" xfId="0" applyBorder="1" applyAlignment="1">
      <alignment horizontal="centerContinuous" vertical="center"/>
    </xf>
    <xf numFmtId="0" fontId="0" fillId="0" borderId="49" xfId="0" applyBorder="1" applyAlignment="1">
      <alignment horizontal="center" vertical="center"/>
    </xf>
    <xf numFmtId="49" fontId="0" fillId="0" borderId="0" xfId="0" applyNumberFormat="1" applyAlignment="1" applyProtection="1">
      <alignment horizontal="centerContinuous" vertical="center"/>
    </xf>
  </cellXfs>
  <cellStyles count="2">
    <cellStyle name="桁区切り" xfId="1" builtinId="6"/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704850</xdr:colOff>
      <xdr:row>0</xdr:row>
      <xdr:rowOff>0</xdr:rowOff>
    </xdr:from>
    <xdr:to>
      <xdr:col>3</xdr:col>
      <xdr:colOff>19050</xdr:colOff>
      <xdr:row>3</xdr:row>
      <xdr:rowOff>9525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A80B66C-47FD-4B23-9B3F-8A050A991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3575" y="0"/>
          <a:ext cx="542925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B5064-0C01-476D-B772-5B2B4EE1C143}">
  <sheetPr>
    <pageSetUpPr fitToPage="1"/>
  </sheetPr>
  <dimension ref="B1:P44"/>
  <sheetViews>
    <sheetView tabSelected="1" workbookViewId="0"/>
  </sheetViews>
  <sheetFormatPr defaultRowHeight="12"/>
  <cols>
    <col min="2" max="2" width="9.28515625" customWidth="1"/>
    <col min="3" max="3" width="18.42578125" customWidth="1"/>
    <col min="4" max="13" width="8.140625" customWidth="1"/>
  </cols>
  <sheetData>
    <row r="1" spans="2:16" ht="4.5" customHeight="1"/>
    <row r="2" spans="2:16" ht="18.75" customHeight="1">
      <c r="B2" s="92" t="s">
        <v>84</v>
      </c>
      <c r="D2" s="95" t="s">
        <v>83</v>
      </c>
      <c r="E2" s="95" t="s">
        <v>0</v>
      </c>
      <c r="L2" s="93"/>
      <c r="M2" s="93"/>
      <c r="N2" s="105" t="s">
        <v>87</v>
      </c>
      <c r="O2" s="96"/>
      <c r="P2" s="97" t="s">
        <v>71</v>
      </c>
    </row>
    <row r="3" spans="2:16" ht="18.75" customHeight="1">
      <c r="D3" s="95" t="s">
        <v>14</v>
      </c>
      <c r="E3" s="95" t="s">
        <v>1</v>
      </c>
      <c r="F3" s="95" t="s">
        <v>4</v>
      </c>
      <c r="G3" s="95" t="s">
        <v>5</v>
      </c>
      <c r="H3" s="95" t="s">
        <v>6</v>
      </c>
      <c r="I3" s="95" t="s">
        <v>7</v>
      </c>
      <c r="J3" s="95" t="s">
        <v>8</v>
      </c>
      <c r="K3" s="95" t="s">
        <v>9</v>
      </c>
      <c r="L3" s="95" t="s">
        <v>10</v>
      </c>
      <c r="M3" s="95" t="s">
        <v>11</v>
      </c>
      <c r="N3" s="95" t="s">
        <v>12</v>
      </c>
      <c r="O3" s="95" t="s">
        <v>13</v>
      </c>
      <c r="P3" s="95" t="s">
        <v>14</v>
      </c>
    </row>
    <row r="4" spans="2:16" s="82" customFormat="1" ht="27.75" customHeight="1">
      <c r="B4" s="100" t="s">
        <v>85</v>
      </c>
      <c r="C4" s="101"/>
      <c r="D4" s="81">
        <v>19</v>
      </c>
      <c r="E4" s="81">
        <v>20</v>
      </c>
      <c r="F4" s="98">
        <f>E29</f>
        <v>20</v>
      </c>
      <c r="G4" s="98">
        <f>F29</f>
        <v>20</v>
      </c>
      <c r="H4" s="98">
        <f>G29</f>
        <v>20</v>
      </c>
      <c r="I4" s="98">
        <f>H29</f>
        <v>20</v>
      </c>
      <c r="J4" s="98">
        <f>I29</f>
        <v>20</v>
      </c>
      <c r="K4" s="98">
        <f>J29</f>
        <v>20</v>
      </c>
      <c r="L4" s="98">
        <f>K29</f>
        <v>20</v>
      </c>
      <c r="M4" s="98">
        <f>L29</f>
        <v>20</v>
      </c>
      <c r="N4" s="98">
        <f>M29</f>
        <v>20</v>
      </c>
      <c r="O4" s="98">
        <f>N29</f>
        <v>20</v>
      </c>
      <c r="P4" s="98">
        <f>O29</f>
        <v>20</v>
      </c>
    </row>
    <row r="5" spans="2:16" ht="7.5" customHeight="1"/>
    <row r="6" spans="2:16" ht="18.75" customHeight="1">
      <c r="B6" s="104" t="s">
        <v>69</v>
      </c>
      <c r="C6" s="80" t="s">
        <v>72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2:16" ht="18.75" customHeight="1">
      <c r="B7" s="79"/>
      <c r="C7" s="80" t="s">
        <v>73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2:16" ht="18.75" customHeight="1">
      <c r="B8" s="79"/>
      <c r="C8" s="80" t="s">
        <v>74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</row>
    <row r="9" spans="2:16" ht="18.75" customHeight="1">
      <c r="B9" s="79"/>
      <c r="C9" s="80" t="s">
        <v>76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2:16" s="86" customFormat="1" ht="18.75" customHeight="1">
      <c r="B10" s="83"/>
      <c r="C10" s="84" t="s">
        <v>75</v>
      </c>
      <c r="D10" s="85">
        <f>SUM(D6:D9)</f>
        <v>0</v>
      </c>
      <c r="E10" s="85">
        <f>SUM(E6:E9)</f>
        <v>0</v>
      </c>
      <c r="F10" s="85">
        <f>SUM(F6:F9)</f>
        <v>0</v>
      </c>
      <c r="G10" s="85">
        <f>SUM(G6:G9)</f>
        <v>0</v>
      </c>
      <c r="H10" s="85">
        <f t="shared" ref="H10:J10" si="0">SUM(H6:H9)</f>
        <v>0</v>
      </c>
      <c r="I10" s="85">
        <f t="shared" si="0"/>
        <v>0</v>
      </c>
      <c r="J10" s="85">
        <f t="shared" si="0"/>
        <v>0</v>
      </c>
      <c r="K10" s="85">
        <f t="shared" ref="K10" si="1">SUM(K6:K9)</f>
        <v>0</v>
      </c>
      <c r="L10" s="85">
        <f t="shared" ref="L10" si="2">SUM(L6:L9)</f>
        <v>0</v>
      </c>
      <c r="M10" s="85">
        <f t="shared" ref="M10" si="3">SUM(M6:M9)</f>
        <v>0</v>
      </c>
      <c r="N10" s="85">
        <f t="shared" ref="N10" si="4">SUM(N6:N9)</f>
        <v>0</v>
      </c>
      <c r="O10" s="85">
        <f t="shared" ref="O10" si="5">SUM(O6:O9)</f>
        <v>0</v>
      </c>
      <c r="P10" s="85">
        <f t="shared" ref="P10" si="6">SUM(P6:P9)</f>
        <v>0</v>
      </c>
    </row>
    <row r="11" spans="2:16" ht="9" customHeight="1"/>
    <row r="12" spans="2:16" ht="18.75" customHeight="1">
      <c r="B12" s="104" t="s">
        <v>70</v>
      </c>
      <c r="C12" s="80" t="s">
        <v>77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</row>
    <row r="13" spans="2:16" ht="18.75" customHeight="1">
      <c r="B13" s="79"/>
      <c r="C13" s="80" t="s">
        <v>81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</row>
    <row r="14" spans="2:16" ht="18.75" customHeight="1">
      <c r="B14" s="79"/>
      <c r="C14" s="80" t="s">
        <v>78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</row>
    <row r="15" spans="2:16" ht="18.75" customHeight="1">
      <c r="B15" s="79"/>
      <c r="C15" s="80" t="s">
        <v>82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</row>
    <row r="16" spans="2:16" ht="18.75" customHeight="1">
      <c r="B16" s="79"/>
      <c r="C16" s="80" t="s">
        <v>79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</row>
    <row r="17" spans="2:16" ht="18.75" customHeight="1">
      <c r="B17" s="79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</row>
    <row r="18" spans="2:16" ht="18.75" customHeight="1"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</row>
    <row r="19" spans="2:16" ht="18.75" customHeight="1"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</row>
    <row r="20" spans="2:16" ht="18.75" customHeight="1">
      <c r="B20" s="79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</row>
    <row r="21" spans="2:16" ht="18.75" customHeight="1">
      <c r="B21" s="79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</row>
    <row r="22" spans="2:16" ht="18.75" customHeight="1"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</row>
    <row r="23" spans="2:16" ht="18.75" customHeight="1">
      <c r="B23" s="79"/>
      <c r="C23" s="80" t="s">
        <v>80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</row>
    <row r="24" spans="2:16" ht="18.75" customHeight="1">
      <c r="B24" s="79"/>
      <c r="C24" s="80" t="s">
        <v>76</v>
      </c>
      <c r="D24" s="94">
        <f>D25-SUM(D12:D23)</f>
        <v>-1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</row>
    <row r="25" spans="2:16" s="90" customFormat="1" ht="18.75" customHeight="1">
      <c r="B25" s="87"/>
      <c r="C25" s="88" t="s">
        <v>75</v>
      </c>
      <c r="D25" s="89">
        <f>D4+D10-E4</f>
        <v>-1</v>
      </c>
      <c r="E25" s="89">
        <f>SUM(E12:E24)</f>
        <v>0</v>
      </c>
      <c r="F25" s="89">
        <f>SUM(F12:F24)</f>
        <v>0</v>
      </c>
      <c r="G25" s="89">
        <f>SUM(G12:G24)</f>
        <v>0</v>
      </c>
      <c r="H25" s="89">
        <f>SUM(H12:H24)</f>
        <v>0</v>
      </c>
      <c r="I25" s="89">
        <f>SUM(I12:I24)</f>
        <v>0</v>
      </c>
      <c r="J25" s="89">
        <f>SUM(J12:J24)</f>
        <v>0</v>
      </c>
      <c r="K25" s="89">
        <f>SUM(K12:K24)</f>
        <v>0</v>
      </c>
      <c r="L25" s="89">
        <f>SUM(L12:L24)</f>
        <v>0</v>
      </c>
      <c r="M25" s="89">
        <f>SUM(M12:M24)</f>
        <v>0</v>
      </c>
      <c r="N25" s="89">
        <f>SUM(N12:N24)</f>
        <v>0</v>
      </c>
      <c r="O25" s="89">
        <f>SUM(O12:O24)</f>
        <v>0</v>
      </c>
      <c r="P25" s="89">
        <f>SUM(P12:P24)</f>
        <v>0</v>
      </c>
    </row>
    <row r="26" spans="2:16" ht="8.25" customHeight="1"/>
    <row r="27" spans="2:16" ht="18.75" customHeight="1">
      <c r="B27" s="102" t="s">
        <v>68</v>
      </c>
      <c r="C27" s="103"/>
      <c r="D27" s="99">
        <f>D10-D25</f>
        <v>1</v>
      </c>
      <c r="E27" s="99">
        <f>E10-E25</f>
        <v>0</v>
      </c>
      <c r="F27" s="99">
        <f>F10-F25</f>
        <v>0</v>
      </c>
      <c r="G27" s="99">
        <f>G10-G25</f>
        <v>0</v>
      </c>
      <c r="H27" s="99">
        <f>H10-H25</f>
        <v>0</v>
      </c>
      <c r="I27" s="99">
        <f>I10-I25</f>
        <v>0</v>
      </c>
      <c r="J27" s="99">
        <f>J10-J25</f>
        <v>0</v>
      </c>
      <c r="K27" s="99">
        <f>K10-K25</f>
        <v>0</v>
      </c>
      <c r="L27" s="99">
        <f>L10-L25</f>
        <v>0</v>
      </c>
      <c r="M27" s="99">
        <f>M10-M25</f>
        <v>0</v>
      </c>
      <c r="N27" s="99">
        <f>N10-N25</f>
        <v>0</v>
      </c>
      <c r="O27" s="99">
        <f>O10-O25</f>
        <v>0</v>
      </c>
      <c r="P27" s="99">
        <f>P10-P25</f>
        <v>0</v>
      </c>
    </row>
    <row r="28" spans="2:16" ht="9" customHeight="1"/>
    <row r="29" spans="2:16" s="82" customFormat="1" ht="24" customHeight="1">
      <c r="B29" s="100" t="s">
        <v>86</v>
      </c>
      <c r="C29" s="101"/>
      <c r="D29" s="98">
        <f>D4+D27</f>
        <v>20</v>
      </c>
      <c r="E29" s="98">
        <f>E4+E27</f>
        <v>20</v>
      </c>
      <c r="F29" s="98">
        <f>F4+F27</f>
        <v>20</v>
      </c>
      <c r="G29" s="98">
        <f>G4+G27</f>
        <v>20</v>
      </c>
      <c r="H29" s="98">
        <f>H4+H27</f>
        <v>20</v>
      </c>
      <c r="I29" s="98">
        <f>I4+I27</f>
        <v>20</v>
      </c>
      <c r="J29" s="98">
        <f>J4+J27</f>
        <v>20</v>
      </c>
      <c r="K29" s="98">
        <f>K4+K27</f>
        <v>20</v>
      </c>
      <c r="L29" s="98">
        <f>L4+L27</f>
        <v>20</v>
      </c>
      <c r="M29" s="98">
        <f>M4+M27</f>
        <v>20</v>
      </c>
      <c r="N29" s="98">
        <f>N4+N27</f>
        <v>20</v>
      </c>
      <c r="O29" s="98">
        <f>O4+O27</f>
        <v>20</v>
      </c>
      <c r="P29" s="98">
        <f>P4+P27</f>
        <v>20</v>
      </c>
    </row>
    <row r="30" spans="2:16" ht="18.75" customHeight="1">
      <c r="H30" s="91"/>
    </row>
    <row r="31" spans="2:16" ht="18.75" customHeight="1"/>
    <row r="32" spans="2:16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</sheetData>
  <phoneticPr fontId="2"/>
  <pageMargins left="0.31496062992125984" right="0.31496062992125984" top="0.55118110236220474" bottom="0.35433070866141736" header="0.31496062992125984" footer="0.31496062992125984"/>
  <pageSetup paperSize="9" orientation="landscape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8D397-B61B-4D9A-AAD1-D9989A4A39FC}">
  <dimension ref="B1:Q54"/>
  <sheetViews>
    <sheetView workbookViewId="0">
      <selection activeCell="B1" sqref="B1"/>
    </sheetView>
  </sheetViews>
  <sheetFormatPr defaultRowHeight="12"/>
  <cols>
    <col min="1" max="1" width="2" customWidth="1"/>
    <col min="2" max="2" width="4" customWidth="1"/>
    <col min="3" max="3" width="3.42578125" customWidth="1"/>
    <col min="4" max="4" width="13.85546875" style="78" customWidth="1"/>
    <col min="5" max="17" width="12.5703125" customWidth="1"/>
  </cols>
  <sheetData>
    <row r="1" spans="2:17" ht="18" thickBot="1">
      <c r="B1" s="1" t="s">
        <v>2</v>
      </c>
      <c r="D1" s="1"/>
      <c r="E1" s="1"/>
    </row>
    <row r="2" spans="2:17">
      <c r="B2" s="2">
        <v>2020</v>
      </c>
      <c r="C2" s="3"/>
      <c r="D2" s="4"/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6" t="s">
        <v>15</v>
      </c>
    </row>
    <row r="3" spans="2:17">
      <c r="B3" s="7"/>
      <c r="C3" s="8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</row>
    <row r="4" spans="2:17">
      <c r="B4" s="12" t="s">
        <v>16</v>
      </c>
      <c r="C4" s="13"/>
      <c r="D4" s="14" t="s">
        <v>17</v>
      </c>
      <c r="E4" s="15">
        <v>196000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6">
        <f>SUM(E4:P4)</f>
        <v>196000</v>
      </c>
    </row>
    <row r="5" spans="2:17">
      <c r="B5" s="12"/>
      <c r="C5" s="13"/>
      <c r="D5" s="17" t="s">
        <v>18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9">
        <f t="shared" ref="Q5:Q7" si="0">SUM(E5:P5)</f>
        <v>0</v>
      </c>
    </row>
    <row r="6" spans="2:17">
      <c r="B6" s="12"/>
      <c r="C6" s="13"/>
      <c r="D6" s="17" t="s">
        <v>19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9">
        <f t="shared" si="0"/>
        <v>0</v>
      </c>
    </row>
    <row r="7" spans="2:17">
      <c r="B7" s="12"/>
      <c r="C7" s="13"/>
      <c r="D7" s="20" t="s">
        <v>20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2">
        <f t="shared" si="0"/>
        <v>0</v>
      </c>
    </row>
    <row r="8" spans="2:17" ht="15" thickBot="1">
      <c r="B8" s="23"/>
      <c r="C8" s="24"/>
      <c r="D8" s="25" t="s">
        <v>21</v>
      </c>
      <c r="E8" s="26">
        <f t="shared" ref="E8:P8" si="1">SUM(E4:E7)</f>
        <v>196000</v>
      </c>
      <c r="F8" s="26">
        <f t="shared" si="1"/>
        <v>0</v>
      </c>
      <c r="G8" s="26">
        <f t="shared" si="1"/>
        <v>0</v>
      </c>
      <c r="H8" s="26">
        <f t="shared" si="1"/>
        <v>0</v>
      </c>
      <c r="I8" s="26">
        <f t="shared" si="1"/>
        <v>0</v>
      </c>
      <c r="J8" s="26">
        <f t="shared" si="1"/>
        <v>0</v>
      </c>
      <c r="K8" s="26">
        <f t="shared" si="1"/>
        <v>0</v>
      </c>
      <c r="L8" s="26">
        <f t="shared" si="1"/>
        <v>0</v>
      </c>
      <c r="M8" s="26">
        <f t="shared" si="1"/>
        <v>0</v>
      </c>
      <c r="N8" s="26">
        <f t="shared" si="1"/>
        <v>0</v>
      </c>
      <c r="O8" s="26">
        <f t="shared" si="1"/>
        <v>0</v>
      </c>
      <c r="P8" s="26">
        <f t="shared" si="1"/>
        <v>0</v>
      </c>
      <c r="Q8" s="27">
        <f>SUM(Q4:Q7)</f>
        <v>196000</v>
      </c>
    </row>
    <row r="9" spans="2:17" ht="12.75" thickTop="1">
      <c r="B9" s="28" t="s">
        <v>22</v>
      </c>
      <c r="C9" s="29"/>
      <c r="D9" s="30" t="s">
        <v>23</v>
      </c>
      <c r="E9" s="31">
        <v>10000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>
        <f t="shared" ref="Q9:Q13" si="2">SUM(E9:P9)</f>
        <v>10000</v>
      </c>
    </row>
    <row r="10" spans="2:17">
      <c r="B10" s="33"/>
      <c r="C10" s="34"/>
      <c r="D10" s="17" t="s">
        <v>24</v>
      </c>
      <c r="E10" s="18">
        <v>18300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>
        <f t="shared" si="2"/>
        <v>18300</v>
      </c>
    </row>
    <row r="11" spans="2:17">
      <c r="B11" s="33"/>
      <c r="C11" s="34"/>
      <c r="D11" s="17" t="s">
        <v>25</v>
      </c>
      <c r="E11" s="18">
        <v>3620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9">
        <f t="shared" si="2"/>
        <v>3620</v>
      </c>
    </row>
    <row r="12" spans="2:17">
      <c r="B12" s="33"/>
      <c r="C12" s="34"/>
      <c r="D12" s="17" t="s">
        <v>26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>
        <f t="shared" si="2"/>
        <v>0</v>
      </c>
    </row>
    <row r="13" spans="2:17">
      <c r="B13" s="33"/>
      <c r="C13" s="34"/>
      <c r="D13" s="20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2">
        <f t="shared" si="2"/>
        <v>0</v>
      </c>
    </row>
    <row r="14" spans="2:17" ht="12.75" thickBot="1">
      <c r="B14" s="35"/>
      <c r="C14" s="36"/>
      <c r="D14" s="37" t="s">
        <v>28</v>
      </c>
      <c r="E14" s="38">
        <f t="shared" ref="E14:P14" si="3">SUM(E9:E13)</f>
        <v>31920</v>
      </c>
      <c r="F14" s="38">
        <f t="shared" si="3"/>
        <v>0</v>
      </c>
      <c r="G14" s="38">
        <f t="shared" si="3"/>
        <v>0</v>
      </c>
      <c r="H14" s="38">
        <f t="shared" si="3"/>
        <v>0</v>
      </c>
      <c r="I14" s="38">
        <f t="shared" si="3"/>
        <v>0</v>
      </c>
      <c r="J14" s="38">
        <f t="shared" si="3"/>
        <v>0</v>
      </c>
      <c r="K14" s="38">
        <f t="shared" si="3"/>
        <v>0</v>
      </c>
      <c r="L14" s="38">
        <f t="shared" si="3"/>
        <v>0</v>
      </c>
      <c r="M14" s="38">
        <f t="shared" si="3"/>
        <v>0</v>
      </c>
      <c r="N14" s="38">
        <f t="shared" si="3"/>
        <v>0</v>
      </c>
      <c r="O14" s="38">
        <f t="shared" si="3"/>
        <v>0</v>
      </c>
      <c r="P14" s="38">
        <f t="shared" si="3"/>
        <v>0</v>
      </c>
      <c r="Q14" s="39">
        <f>SUM(Q9:Q13)</f>
        <v>31920</v>
      </c>
    </row>
    <row r="15" spans="2:17" ht="15" thickTop="1" thickBot="1">
      <c r="B15" s="40" t="s">
        <v>29</v>
      </c>
      <c r="C15" s="41"/>
      <c r="D15" s="42"/>
      <c r="E15" s="43">
        <f t="shared" ref="E15:Q15" si="4">E8-E14</f>
        <v>164080</v>
      </c>
      <c r="F15" s="43">
        <f t="shared" si="4"/>
        <v>0</v>
      </c>
      <c r="G15" s="43">
        <f t="shared" si="4"/>
        <v>0</v>
      </c>
      <c r="H15" s="43">
        <f t="shared" si="4"/>
        <v>0</v>
      </c>
      <c r="I15" s="43">
        <f t="shared" si="4"/>
        <v>0</v>
      </c>
      <c r="J15" s="43">
        <f t="shared" si="4"/>
        <v>0</v>
      </c>
      <c r="K15" s="43">
        <f t="shared" si="4"/>
        <v>0</v>
      </c>
      <c r="L15" s="43">
        <f t="shared" si="4"/>
        <v>0</v>
      </c>
      <c r="M15" s="43">
        <f t="shared" si="4"/>
        <v>0</v>
      </c>
      <c r="N15" s="43">
        <f t="shared" si="4"/>
        <v>0</v>
      </c>
      <c r="O15" s="43">
        <f t="shared" si="4"/>
        <v>0</v>
      </c>
      <c r="P15" s="43">
        <f t="shared" si="4"/>
        <v>0</v>
      </c>
      <c r="Q15" s="44">
        <f t="shared" si="4"/>
        <v>164080</v>
      </c>
    </row>
    <row r="16" spans="2:17" ht="12.75" thickTop="1">
      <c r="B16" s="45" t="s">
        <v>30</v>
      </c>
      <c r="C16" s="46" t="s">
        <v>31</v>
      </c>
      <c r="D16" s="47" t="s">
        <v>32</v>
      </c>
      <c r="E16" s="48">
        <v>50000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9">
        <f t="shared" ref="Q16:Q51" si="5">SUM(E16:P16)</f>
        <v>50000</v>
      </c>
    </row>
    <row r="17" spans="2:17">
      <c r="B17" s="45"/>
      <c r="C17" s="46"/>
      <c r="D17" s="17" t="s">
        <v>33</v>
      </c>
      <c r="E17" s="18">
        <v>3000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9">
        <f t="shared" si="5"/>
        <v>3000</v>
      </c>
    </row>
    <row r="18" spans="2:17">
      <c r="B18" s="45"/>
      <c r="C18" s="46"/>
      <c r="D18" s="17" t="s">
        <v>34</v>
      </c>
      <c r="E18" s="50">
        <v>5000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>
        <f t="shared" si="5"/>
        <v>5000</v>
      </c>
    </row>
    <row r="19" spans="2:17">
      <c r="B19" s="45"/>
      <c r="C19" s="46"/>
      <c r="D19" s="17" t="s">
        <v>35</v>
      </c>
      <c r="E19" s="18">
        <v>5000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>
        <f t="shared" si="5"/>
        <v>5000</v>
      </c>
    </row>
    <row r="20" spans="2:17">
      <c r="B20" s="45"/>
      <c r="C20" s="46"/>
      <c r="D20" s="17" t="s">
        <v>36</v>
      </c>
      <c r="E20" s="50">
        <v>1260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1">
        <f t="shared" si="5"/>
        <v>1260</v>
      </c>
    </row>
    <row r="21" spans="2:17">
      <c r="B21" s="45"/>
      <c r="C21" s="46"/>
      <c r="D21" s="17" t="s">
        <v>37</v>
      </c>
      <c r="E21" s="18">
        <v>5000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9">
        <f t="shared" si="5"/>
        <v>5000</v>
      </c>
    </row>
    <row r="22" spans="2:17">
      <c r="B22" s="45"/>
      <c r="C22" s="46"/>
      <c r="D22" s="17" t="s">
        <v>38</v>
      </c>
      <c r="E22" s="18">
        <v>5000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>
        <f t="shared" si="5"/>
        <v>5000</v>
      </c>
    </row>
    <row r="23" spans="2:17">
      <c r="B23" s="45"/>
      <c r="C23" s="46"/>
      <c r="D23" s="17" t="s">
        <v>39</v>
      </c>
      <c r="E23" s="48">
        <v>0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9">
        <f t="shared" si="5"/>
        <v>0</v>
      </c>
    </row>
    <row r="24" spans="2:17">
      <c r="B24" s="45"/>
      <c r="C24" s="46"/>
      <c r="D24" s="52" t="s">
        <v>40</v>
      </c>
      <c r="E24" s="18">
        <v>30000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9">
        <f t="shared" si="5"/>
        <v>30000</v>
      </c>
    </row>
    <row r="25" spans="2:17">
      <c r="B25" s="45"/>
      <c r="C25" s="46"/>
      <c r="D25" s="17" t="s">
        <v>41</v>
      </c>
      <c r="E25" s="18">
        <v>10000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>
        <f t="shared" si="5"/>
        <v>10000</v>
      </c>
    </row>
    <row r="26" spans="2:17">
      <c r="B26" s="45"/>
      <c r="C26" s="46"/>
      <c r="D26" s="17" t="s">
        <v>42</v>
      </c>
      <c r="E26" s="18">
        <v>10000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>
        <f t="shared" si="5"/>
        <v>10000</v>
      </c>
    </row>
    <row r="27" spans="2:17">
      <c r="B27" s="45"/>
      <c r="C27" s="46"/>
      <c r="D27" s="17" t="s">
        <v>43</v>
      </c>
      <c r="E27" s="18">
        <v>10000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9">
        <f t="shared" si="5"/>
        <v>10000</v>
      </c>
    </row>
    <row r="28" spans="2:17">
      <c r="B28" s="45"/>
      <c r="C28" s="46"/>
      <c r="D28" s="17" t="s">
        <v>44</v>
      </c>
      <c r="E28" s="18">
        <v>0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9">
        <f t="shared" si="5"/>
        <v>0</v>
      </c>
    </row>
    <row r="29" spans="2:17">
      <c r="B29" s="45"/>
      <c r="C29" s="46"/>
      <c r="D29" s="17" t="s">
        <v>45</v>
      </c>
      <c r="E29" s="18">
        <v>2000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9">
        <f t="shared" si="5"/>
        <v>2000</v>
      </c>
    </row>
    <row r="30" spans="2:17">
      <c r="B30" s="45"/>
      <c r="C30" s="46"/>
      <c r="D30" s="17" t="s">
        <v>46</v>
      </c>
      <c r="E30" s="18">
        <v>1000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9">
        <f t="shared" si="5"/>
        <v>1000</v>
      </c>
    </row>
    <row r="31" spans="2:17">
      <c r="B31" s="45"/>
      <c r="C31" s="46"/>
      <c r="D31" s="17" t="s">
        <v>47</v>
      </c>
      <c r="E31" s="18">
        <v>5000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>
        <f t="shared" si="5"/>
        <v>5000</v>
      </c>
    </row>
    <row r="32" spans="2:17">
      <c r="B32" s="45"/>
      <c r="C32" s="46"/>
      <c r="D32" s="17" t="s">
        <v>48</v>
      </c>
      <c r="E32" s="18">
        <v>3000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9">
        <f t="shared" si="5"/>
        <v>3000</v>
      </c>
    </row>
    <row r="33" spans="2:17">
      <c r="B33" s="45"/>
      <c r="C33" s="46"/>
      <c r="D33" s="53" t="s">
        <v>49</v>
      </c>
      <c r="E33" s="18">
        <v>0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9">
        <f t="shared" si="5"/>
        <v>0</v>
      </c>
    </row>
    <row r="34" spans="2:17">
      <c r="B34" s="45"/>
      <c r="C34" s="46"/>
      <c r="D34" s="17" t="s">
        <v>50</v>
      </c>
      <c r="E34" s="50">
        <v>2000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1">
        <f t="shared" si="5"/>
        <v>2000</v>
      </c>
    </row>
    <row r="35" spans="2:17">
      <c r="B35" s="45"/>
      <c r="C35" s="46"/>
      <c r="D35" s="17" t="s">
        <v>51</v>
      </c>
      <c r="E35" s="18">
        <v>4000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9">
        <f t="shared" si="5"/>
        <v>4000</v>
      </c>
    </row>
    <row r="36" spans="2:17">
      <c r="B36" s="45"/>
      <c r="C36" s="46"/>
      <c r="D36" s="54" t="s">
        <v>52</v>
      </c>
      <c r="E36" s="55">
        <v>0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6">
        <f t="shared" si="5"/>
        <v>0</v>
      </c>
    </row>
    <row r="37" spans="2:17">
      <c r="B37" s="45"/>
      <c r="C37" s="46"/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6">
        <f t="shared" si="5"/>
        <v>0</v>
      </c>
    </row>
    <row r="38" spans="2:17">
      <c r="B38" s="45"/>
      <c r="C38" s="46"/>
      <c r="D38" s="54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6">
        <f t="shared" si="5"/>
        <v>0</v>
      </c>
    </row>
    <row r="39" spans="2:17">
      <c r="B39" s="45"/>
      <c r="C39" s="46"/>
      <c r="D39" s="17" t="s">
        <v>27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9">
        <f t="shared" si="5"/>
        <v>0</v>
      </c>
    </row>
    <row r="40" spans="2:17" ht="12.75" thickBot="1">
      <c r="B40" s="45"/>
      <c r="C40" s="57"/>
      <c r="D40" s="37" t="s">
        <v>53</v>
      </c>
      <c r="E40" s="58">
        <f>SUM(E16:E39)</f>
        <v>151260</v>
      </c>
      <c r="F40" s="58">
        <f t="shared" ref="F40:Q40" si="6">SUM(F16:F39)</f>
        <v>0</v>
      </c>
      <c r="G40" s="58">
        <f t="shared" si="6"/>
        <v>0</v>
      </c>
      <c r="H40" s="58">
        <f t="shared" si="6"/>
        <v>0</v>
      </c>
      <c r="I40" s="58">
        <f t="shared" si="6"/>
        <v>0</v>
      </c>
      <c r="J40" s="58">
        <f t="shared" si="6"/>
        <v>0</v>
      </c>
      <c r="K40" s="58">
        <f t="shared" si="6"/>
        <v>0</v>
      </c>
      <c r="L40" s="58">
        <f t="shared" si="6"/>
        <v>0</v>
      </c>
      <c r="M40" s="58">
        <f t="shared" si="6"/>
        <v>0</v>
      </c>
      <c r="N40" s="58">
        <f t="shared" si="6"/>
        <v>0</v>
      </c>
      <c r="O40" s="58">
        <f t="shared" si="6"/>
        <v>0</v>
      </c>
      <c r="P40" s="58">
        <f t="shared" si="6"/>
        <v>0</v>
      </c>
      <c r="Q40" s="59">
        <f t="shared" si="6"/>
        <v>151260</v>
      </c>
    </row>
    <row r="41" spans="2:17" ht="12.75" thickTop="1">
      <c r="B41" s="45"/>
      <c r="C41" s="60" t="s">
        <v>54</v>
      </c>
      <c r="D41" s="30" t="s">
        <v>55</v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2">
        <f t="shared" si="5"/>
        <v>0</v>
      </c>
    </row>
    <row r="42" spans="2:17">
      <c r="B42" s="45"/>
      <c r="C42" s="61"/>
      <c r="D42" s="47" t="s">
        <v>56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9">
        <f t="shared" si="5"/>
        <v>0</v>
      </c>
    </row>
    <row r="43" spans="2:17">
      <c r="B43" s="45"/>
      <c r="C43" s="61"/>
      <c r="D43" s="47" t="s">
        <v>57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9">
        <f t="shared" si="5"/>
        <v>0</v>
      </c>
    </row>
    <row r="44" spans="2:17">
      <c r="B44" s="45"/>
      <c r="C44" s="61"/>
      <c r="D44" s="47" t="s">
        <v>58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9">
        <f t="shared" si="5"/>
        <v>0</v>
      </c>
    </row>
    <row r="45" spans="2:17">
      <c r="B45" s="45"/>
      <c r="C45" s="61"/>
      <c r="D45" s="47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9">
        <f t="shared" si="5"/>
        <v>0</v>
      </c>
    </row>
    <row r="46" spans="2:17">
      <c r="B46" s="45"/>
      <c r="C46" s="61"/>
      <c r="D46" s="47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9">
        <f t="shared" si="5"/>
        <v>0</v>
      </c>
    </row>
    <row r="47" spans="2:17">
      <c r="B47" s="45"/>
      <c r="C47" s="61"/>
      <c r="D47" s="20" t="s">
        <v>59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1">
        <f t="shared" si="5"/>
        <v>0</v>
      </c>
    </row>
    <row r="48" spans="2:17" ht="12.75" thickBot="1">
      <c r="B48" s="45"/>
      <c r="C48" s="62"/>
      <c r="D48" s="63" t="s">
        <v>60</v>
      </c>
      <c r="E48" s="58">
        <f>SUM(E41:E47)</f>
        <v>0</v>
      </c>
      <c r="F48" s="58">
        <f t="shared" ref="F48:P48" si="7">SUM(F41:F47)</f>
        <v>0</v>
      </c>
      <c r="G48" s="58">
        <f t="shared" si="7"/>
        <v>0</v>
      </c>
      <c r="H48" s="58">
        <f t="shared" si="7"/>
        <v>0</v>
      </c>
      <c r="I48" s="58">
        <f t="shared" si="7"/>
        <v>0</v>
      </c>
      <c r="J48" s="58">
        <f t="shared" si="7"/>
        <v>0</v>
      </c>
      <c r="K48" s="58">
        <f t="shared" si="7"/>
        <v>0</v>
      </c>
      <c r="L48" s="58">
        <f t="shared" si="7"/>
        <v>0</v>
      </c>
      <c r="M48" s="58">
        <f t="shared" si="7"/>
        <v>0</v>
      </c>
      <c r="N48" s="58">
        <f t="shared" si="7"/>
        <v>0</v>
      </c>
      <c r="O48" s="58">
        <f t="shared" si="7"/>
        <v>0</v>
      </c>
      <c r="P48" s="58">
        <f t="shared" si="7"/>
        <v>0</v>
      </c>
      <c r="Q48" s="59">
        <f>SUM(Q41:Q47)</f>
        <v>0</v>
      </c>
    </row>
    <row r="49" spans="2:17" ht="12.75" thickTop="1">
      <c r="B49" s="45"/>
      <c r="C49" s="64" t="s">
        <v>61</v>
      </c>
      <c r="D49" s="30" t="s">
        <v>62</v>
      </c>
      <c r="E49" s="31">
        <v>0</v>
      </c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2">
        <f t="shared" si="5"/>
        <v>0</v>
      </c>
    </row>
    <row r="50" spans="2:17">
      <c r="B50" s="45"/>
      <c r="C50" s="65"/>
      <c r="D50" s="17" t="s">
        <v>63</v>
      </c>
      <c r="E50" s="18">
        <v>0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9">
        <f t="shared" si="5"/>
        <v>0</v>
      </c>
    </row>
    <row r="51" spans="2:17">
      <c r="B51" s="45"/>
      <c r="C51" s="65"/>
      <c r="D51" s="66" t="s">
        <v>64</v>
      </c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2">
        <f t="shared" si="5"/>
        <v>0</v>
      </c>
    </row>
    <row r="52" spans="2:17" ht="12.75" thickBot="1">
      <c r="B52" s="45"/>
      <c r="C52" s="67"/>
      <c r="D52" s="68" t="s">
        <v>65</v>
      </c>
      <c r="E52" s="58">
        <f t="shared" ref="E52:P52" si="8">SUM(E49:E51)</f>
        <v>0</v>
      </c>
      <c r="F52" s="58">
        <f t="shared" si="8"/>
        <v>0</v>
      </c>
      <c r="G52" s="58">
        <f t="shared" si="8"/>
        <v>0</v>
      </c>
      <c r="H52" s="58">
        <f t="shared" si="8"/>
        <v>0</v>
      </c>
      <c r="I52" s="58">
        <f t="shared" si="8"/>
        <v>0</v>
      </c>
      <c r="J52" s="58">
        <f t="shared" si="8"/>
        <v>0</v>
      </c>
      <c r="K52" s="58">
        <f t="shared" si="8"/>
        <v>0</v>
      </c>
      <c r="L52" s="58">
        <f t="shared" si="8"/>
        <v>0</v>
      </c>
      <c r="M52" s="58">
        <f t="shared" si="8"/>
        <v>0</v>
      </c>
      <c r="N52" s="58">
        <f t="shared" si="8"/>
        <v>0</v>
      </c>
      <c r="O52" s="58">
        <f t="shared" si="8"/>
        <v>0</v>
      </c>
      <c r="P52" s="58">
        <f t="shared" si="8"/>
        <v>0</v>
      </c>
      <c r="Q52" s="59">
        <f>SUM(Q49:Q51)</f>
        <v>0</v>
      </c>
    </row>
    <row r="53" spans="2:17" ht="15.75" thickTop="1" thickBot="1">
      <c r="B53" s="69"/>
      <c r="C53" s="70" t="s">
        <v>66</v>
      </c>
      <c r="D53" s="71"/>
      <c r="E53" s="72">
        <f>E40+E48+E52</f>
        <v>151260</v>
      </c>
      <c r="F53" s="72">
        <f t="shared" ref="F53:Q53" si="9">F40+F48+F52</f>
        <v>0</v>
      </c>
      <c r="G53" s="72">
        <f t="shared" si="9"/>
        <v>0</v>
      </c>
      <c r="H53" s="72">
        <f t="shared" si="9"/>
        <v>0</v>
      </c>
      <c r="I53" s="72">
        <f t="shared" si="9"/>
        <v>0</v>
      </c>
      <c r="J53" s="72">
        <f t="shared" si="9"/>
        <v>0</v>
      </c>
      <c r="K53" s="72">
        <f t="shared" si="9"/>
        <v>0</v>
      </c>
      <c r="L53" s="72">
        <f t="shared" si="9"/>
        <v>0</v>
      </c>
      <c r="M53" s="72">
        <f t="shared" si="9"/>
        <v>0</v>
      </c>
      <c r="N53" s="72">
        <f t="shared" si="9"/>
        <v>0</v>
      </c>
      <c r="O53" s="72">
        <f t="shared" si="9"/>
        <v>0</v>
      </c>
      <c r="P53" s="72">
        <f t="shared" si="9"/>
        <v>0</v>
      </c>
      <c r="Q53" s="73">
        <f t="shared" si="9"/>
        <v>151260</v>
      </c>
    </row>
    <row r="54" spans="2:17" ht="15.75" thickTop="1" thickBot="1">
      <c r="B54" s="74" t="s">
        <v>67</v>
      </c>
      <c r="C54" s="75"/>
      <c r="D54" s="75"/>
      <c r="E54" s="76">
        <f>E15-E53</f>
        <v>12820</v>
      </c>
      <c r="F54" s="76">
        <f t="shared" ref="F54:Q54" si="10">F15-F53</f>
        <v>0</v>
      </c>
      <c r="G54" s="76">
        <f t="shared" si="10"/>
        <v>0</v>
      </c>
      <c r="H54" s="76">
        <f t="shared" si="10"/>
        <v>0</v>
      </c>
      <c r="I54" s="76">
        <f t="shared" si="10"/>
        <v>0</v>
      </c>
      <c r="J54" s="76">
        <f t="shared" si="10"/>
        <v>0</v>
      </c>
      <c r="K54" s="76">
        <f t="shared" si="10"/>
        <v>0</v>
      </c>
      <c r="L54" s="76">
        <f t="shared" si="10"/>
        <v>0</v>
      </c>
      <c r="M54" s="76">
        <f t="shared" si="10"/>
        <v>0</v>
      </c>
      <c r="N54" s="76">
        <f t="shared" si="10"/>
        <v>0</v>
      </c>
      <c r="O54" s="76">
        <f t="shared" si="10"/>
        <v>0</v>
      </c>
      <c r="P54" s="76">
        <f t="shared" si="10"/>
        <v>0</v>
      </c>
      <c r="Q54" s="77">
        <f t="shared" si="10"/>
        <v>12820</v>
      </c>
    </row>
  </sheetData>
  <mergeCells count="23">
    <mergeCell ref="B54:D54"/>
    <mergeCell ref="P2:P3"/>
    <mergeCell ref="Q2:Q3"/>
    <mergeCell ref="B4:C8"/>
    <mergeCell ref="B9:C14"/>
    <mergeCell ref="B15:D15"/>
    <mergeCell ref="B16:B53"/>
    <mergeCell ref="C16:C40"/>
    <mergeCell ref="C41:C48"/>
    <mergeCell ref="C49:C52"/>
    <mergeCell ref="C53:D53"/>
    <mergeCell ref="J2:J3"/>
    <mergeCell ref="K2:K3"/>
    <mergeCell ref="L2:L3"/>
    <mergeCell ref="M2:M3"/>
    <mergeCell ref="N2:N3"/>
    <mergeCell ref="O2:O3"/>
    <mergeCell ref="B2:D3"/>
    <mergeCell ref="E2:E3"/>
    <mergeCell ref="F2:F3"/>
    <mergeCell ref="G2:G3"/>
    <mergeCell ref="H2:H3"/>
    <mergeCell ref="I2:I3"/>
  </mergeCells>
  <phoneticPr fontId="2"/>
  <conditionalFormatting sqref="E2:Q2">
    <cfRule type="expression" dxfId="1" priority="1">
      <formula>E$3="土"</formula>
    </cfRule>
    <cfRule type="expression" dxfId="0" priority="2">
      <formula>E$3="日"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FC41E1C7708294E9B555295F4293A2E" ma:contentTypeVersion="8" ma:contentTypeDescription="新しいドキュメントを作成します。" ma:contentTypeScope="" ma:versionID="85444497a9802efbe47be6963358403f">
  <xsd:schema xmlns:xsd="http://www.w3.org/2001/XMLSchema" xmlns:xs="http://www.w3.org/2001/XMLSchema" xmlns:p="http://schemas.microsoft.com/office/2006/metadata/properties" xmlns:ns3="2be1b055-ec8b-4fd4-bc34-4273eccfe7cb" targetNamespace="http://schemas.microsoft.com/office/2006/metadata/properties" ma:root="true" ma:fieldsID="bb1242983399e4b71b29cd69db9749d8" ns3:_="">
    <xsd:import namespace="2be1b055-ec8b-4fd4-bc34-4273eccfe7c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e1b055-ec8b-4fd4-bc34-4273eccfe7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8E4754-252F-4754-8044-17FF84C338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e1b055-ec8b-4fd4-bc34-4273eccfe7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548021-A194-4735-8165-1F15151AB5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28BAE3-F3FE-45F3-9134-1BD9B76551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be1b055-ec8b-4fd4-bc34-4273eccfe7c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CF表</vt:lpstr>
      <vt:lpstr>予算表(費目の参照にご利用ください）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</dc:creator>
  <cp:lastModifiedBy>Hatase Yuki</cp:lastModifiedBy>
  <cp:lastPrinted>2020-04-25T09:08:45Z</cp:lastPrinted>
  <dcterms:created xsi:type="dcterms:W3CDTF">2020-04-25T01:54:15Z</dcterms:created>
  <dcterms:modified xsi:type="dcterms:W3CDTF">2020-04-25T09:14:11Z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0x0101008FC41E1C7708294E9B555295F4293A2E</vt:lpwstr>
  </property>
</Properties>
</file>